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ÍN SIN MEMBRETE\"/>
    </mc:Choice>
  </mc:AlternateContent>
  <bookViews>
    <workbookView xWindow="0" yWindow="0" windowWidth="28800" windowHeight="11835"/>
  </bookViews>
  <sheets>
    <sheet name="cuadro 4" sheetId="5" r:id="rId1"/>
  </sheets>
  <definedNames>
    <definedName name="_xlnm.Print_Titles" localSheetId="0">'cuadro 4'!$1:$7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5" l="1"/>
  <c r="C19" i="5"/>
  <c r="D19" i="5"/>
  <c r="E19" i="5"/>
  <c r="B18" i="5"/>
  <c r="C18" i="5"/>
  <c r="D18" i="5"/>
  <c r="E18" i="5"/>
  <c r="B17" i="5"/>
  <c r="C17" i="5"/>
  <c r="D17" i="5"/>
  <c r="E17" i="5"/>
  <c r="B16" i="5"/>
  <c r="C16" i="5"/>
  <c r="D16" i="5"/>
  <c r="E16" i="5"/>
  <c r="B15" i="5"/>
  <c r="C15" i="5"/>
  <c r="D15" i="5"/>
  <c r="E15" i="5"/>
  <c r="C14" i="5"/>
  <c r="D14" i="5"/>
  <c r="E14" i="5"/>
  <c r="B14" i="5"/>
  <c r="C13" i="5"/>
  <c r="D13" i="5"/>
  <c r="E13" i="5"/>
  <c r="B13" i="5"/>
  <c r="C11" i="5"/>
  <c r="D11" i="5"/>
  <c r="E11" i="5"/>
  <c r="B11" i="5"/>
  <c r="B27" i="5" l="1"/>
  <c r="B21" i="5"/>
  <c r="B9" i="5"/>
  <c r="B57" i="5" l="1"/>
  <c r="B63" i="5"/>
  <c r="C34" i="5" l="1"/>
  <c r="C9" i="5" l="1"/>
  <c r="D9" i="5"/>
  <c r="E9" i="5"/>
  <c r="C10" i="5"/>
  <c r="D10" i="5"/>
  <c r="E10" i="5"/>
  <c r="C12" i="5"/>
  <c r="D12" i="5"/>
  <c r="E12" i="5"/>
  <c r="B10" i="5"/>
  <c r="B12" i="5"/>
  <c r="E75" i="5"/>
  <c r="D75" i="5"/>
  <c r="C75" i="5"/>
  <c r="B75" i="5"/>
  <c r="B62" i="5" s="1"/>
  <c r="E63" i="5"/>
  <c r="D63" i="5"/>
  <c r="C63" i="5"/>
  <c r="C47" i="5"/>
  <c r="E57" i="5"/>
  <c r="D57" i="5"/>
  <c r="C57" i="5"/>
  <c r="E47" i="5"/>
  <c r="D47" i="5"/>
  <c r="B47" i="5"/>
  <c r="B46" i="5" s="1"/>
  <c r="E42" i="5"/>
  <c r="D42" i="5"/>
  <c r="C42" i="5"/>
  <c r="C33" i="5" s="1"/>
  <c r="B42" i="5"/>
  <c r="E34" i="5"/>
  <c r="D34" i="5"/>
  <c r="B34" i="5"/>
  <c r="E27" i="5"/>
  <c r="D27" i="5"/>
  <c r="C27" i="5"/>
  <c r="C21" i="5"/>
  <c r="D21" i="5"/>
  <c r="E21" i="5"/>
  <c r="B8" i="5" l="1"/>
  <c r="E62" i="5"/>
  <c r="C46" i="5"/>
  <c r="E33" i="5"/>
  <c r="C62" i="5"/>
  <c r="D62" i="5"/>
  <c r="C8" i="5"/>
  <c r="E46" i="5"/>
  <c r="B33" i="5"/>
  <c r="E20" i="5"/>
  <c r="D20" i="5"/>
  <c r="C20" i="5"/>
  <c r="D46" i="5"/>
  <c r="D33" i="5"/>
  <c r="B20" i="5"/>
  <c r="D8" i="5"/>
  <c r="E8" i="5"/>
</calcChain>
</file>

<file path=xl/sharedStrings.xml><?xml version="1.0" encoding="utf-8"?>
<sst xmlns="http://schemas.openxmlformats.org/spreadsheetml/2006/main" count="89" uniqueCount="34">
  <si>
    <t>(P) Cifras preliminares.</t>
  </si>
  <si>
    <t xml:space="preserve">NOTA: Obras que iniciaron proceso de construcción en el período de referencia. 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</si>
  <si>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</si>
  <si>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</si>
  <si>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</si>
  <si>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</si>
  <si>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</si>
  <si>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</si>
  <si>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(2)</t>
  </si>
  <si>
    <t>Comercio</t>
  </si>
  <si>
    <t>Depósitos</t>
  </si>
  <si>
    <t>Centros educativos</t>
  </si>
  <si>
    <t>Hospitales y clínicas</t>
  </si>
  <si>
    <t>Centros religiosos</t>
  </si>
  <si>
    <t xml:space="preserve">Administración pública </t>
  </si>
  <si>
    <t>Otros (3)</t>
  </si>
  <si>
    <t>Primer trimestre</t>
  </si>
  <si>
    <t>Tipo de edificación por trimestre</t>
  </si>
  <si>
    <t xml:space="preserve">Construcciones nuevas en proceso </t>
  </si>
  <si>
    <t>San Miguelito</t>
  </si>
  <si>
    <t>Segundo trimestre</t>
  </si>
  <si>
    <t>Tercer  trimestre</t>
  </si>
  <si>
    <t>Cuarto  trimestre</t>
  </si>
  <si>
    <t xml:space="preserve"> Panamá</t>
  </si>
  <si>
    <t xml:space="preserve">Oficinas </t>
  </si>
  <si>
    <t xml:space="preserve">Cuadro 4.  CONSTRUCCIONES NUEVAS EN PROCESO EN LOS DISTRITOS DE PANAMÁ Y SAN MIGUELITO, </t>
  </si>
  <si>
    <t>2021 (P)</t>
  </si>
  <si>
    <t>(2)  Incluye cuartos de alquiler.</t>
  </si>
  <si>
    <t xml:space="preserve">(1)  Se refiere a las unidades de vivienda, locales comerciales y oficinas que contiene un centro comercial, salones en un </t>
  </si>
  <si>
    <t xml:space="preserve">      centro educativo, habitaciones en un hotel, etc.</t>
  </si>
  <si>
    <t xml:space="preserve">      clubes, salas de reuniones, cines, teatros, estadios deportivos y otros para el esparcimiento. </t>
  </si>
  <si>
    <t>POR NÚMERO, UNIDADES Y ÁREA, SEGÚN TIPO DE EDIFICACIÓN, POR TRIMESTRE:  AÑO 2021 (P)</t>
  </si>
  <si>
    <t xml:space="preserve">                         TOTAL</t>
  </si>
  <si>
    <t xml:space="preserve">(3)  Incluye edificaciones destinadas a albergues, estacionamientos, galeras para criaderos y ceba de animales,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</si>
</sst>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3" borderId="3" xfId="3" applyNumberFormat="1" applyFont="1" applyFill="1" applyBorder="1" applyAlignment="1">
      <alignment horizontal="right"/>
    </xf>
    <xf numFmtId="1" fontId="1" fillId="3" borderId="5" xfId="1" applyNumberFormat="1" applyFont="1" applyFill="1" applyBorder="1" applyAlignment="1"/>
    <xf numFmtId="164" fontId="1" fillId="3" borderId="4" xfId="3" applyNumberFormat="1" applyFont="1" applyFill="1" applyBorder="1" applyAlignment="1"/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64" fontId="1" fillId="3" borderId="3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1" xfId="3" applyNumberFormat="1" applyFont="1" applyFill="1" applyBorder="1" applyAlignment="1">
      <alignment horizontal="right"/>
    </xf>
    <xf numFmtId="0" fontId="0" fillId="3" borderId="1" xfId="0" applyFill="1" applyBorder="1"/>
    <xf numFmtId="1" fontId="1" fillId="3" borderId="12" xfId="1" applyNumberFormat="1" applyFont="1" applyFill="1" applyBorder="1" applyAlignment="1">
      <alignment horizontal="left" indent="3"/>
    </xf>
    <xf numFmtId="1" fontId="1" fillId="3" borderId="5" xfId="1" applyNumberFormat="1" applyFont="1" applyFill="1" applyBorder="1" applyAlignment="1">
      <alignment horizontal="left" vertical="center" indent="2"/>
    </xf>
    <xf numFmtId="1" fontId="1" fillId="3" borderId="5" xfId="1" applyNumberFormat="1" applyFont="1" applyFill="1" applyBorder="1" applyAlignment="1">
      <alignment horizontal="left" vertical="center" indent="3"/>
    </xf>
    <xf numFmtId="0" fontId="0" fillId="0" borderId="0" xfId="0" applyFill="1"/>
    <xf numFmtId="0" fontId="4" fillId="0" borderId="0" xfId="0" applyFont="1"/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/>
    <xf numFmtId="1" fontId="2" fillId="3" borderId="5" xfId="1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tabSelected="1" zoomScale="98" zoomScaleNormal="98" zoomScaleSheetLayoutView="91" workbookViewId="0">
      <selection activeCell="B87" sqref="B87"/>
    </sheetView>
  </sheetViews>
  <sheetFormatPr baseColWidth="10" defaultRowHeight="15" x14ac:dyDescent="0.25"/>
  <cols>
    <col min="1" max="1" width="36.28515625" customWidth="1"/>
    <col min="2" max="3" width="15.7109375" customWidth="1"/>
    <col min="4" max="4" width="16.140625" customWidth="1"/>
    <col min="5" max="5" width="15.85546875" customWidth="1"/>
  </cols>
  <sheetData>
    <row r="1" spans="1:26" s="18" customFormat="1" ht="10.5" customHeight="1" x14ac:dyDescent="0.2">
      <c r="A1" s="19"/>
      <c r="B1" s="19"/>
      <c r="C1" s="19"/>
      <c r="D1" s="19"/>
      <c r="E1" s="19"/>
    </row>
    <row r="2" spans="1:26" ht="12.75" customHeight="1" x14ac:dyDescent="0.25">
      <c r="A2" s="22" t="s">
        <v>25</v>
      </c>
      <c r="B2" s="22"/>
      <c r="C2" s="22"/>
      <c r="D2" s="22"/>
      <c r="E2" s="22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 x14ac:dyDescent="0.25">
      <c r="A3" s="22" t="s">
        <v>31</v>
      </c>
      <c r="B3" s="22"/>
      <c r="C3" s="22"/>
      <c r="D3" s="22"/>
      <c r="E3" s="22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8" customFormat="1" ht="12" customHeight="1" x14ac:dyDescent="0.2">
      <c r="A4" s="20"/>
      <c r="B4" s="20"/>
      <c r="C4" s="20"/>
      <c r="D4" s="20"/>
      <c r="E4" s="20"/>
    </row>
    <row r="5" spans="1:26" ht="24.95" customHeight="1" x14ac:dyDescent="0.25">
      <c r="A5" s="23" t="s">
        <v>17</v>
      </c>
      <c r="B5" s="26" t="s">
        <v>18</v>
      </c>
      <c r="C5" s="26"/>
      <c r="D5" s="26"/>
      <c r="E5" s="2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.95" customHeight="1" x14ac:dyDescent="0.25">
      <c r="A6" s="24"/>
      <c r="B6" s="27" t="s">
        <v>26</v>
      </c>
      <c r="C6" s="28"/>
      <c r="D6" s="28"/>
      <c r="E6" s="2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39.950000000000003" customHeight="1" x14ac:dyDescent="0.25">
      <c r="A7" s="25"/>
      <c r="B7" s="1" t="s">
        <v>2</v>
      </c>
      <c r="C7" s="1" t="s">
        <v>3</v>
      </c>
      <c r="D7" s="1" t="s">
        <v>4</v>
      </c>
      <c r="E7" s="2" t="s">
        <v>5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7.100000000000001" customHeight="1" x14ac:dyDescent="0.25">
      <c r="A8" s="21" t="s">
        <v>32</v>
      </c>
      <c r="B8" s="3">
        <f>SUM(B9:B19)</f>
        <v>2493</v>
      </c>
      <c r="C8" s="3">
        <f>SUM(C9:C19)</f>
        <v>5309</v>
      </c>
      <c r="D8" s="3">
        <f>SUM(D9:D19)</f>
        <v>360938</v>
      </c>
      <c r="E8" s="12">
        <f>SUM(E9:E19)</f>
        <v>889531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0.100000000000001" customHeight="1" x14ac:dyDescent="0.25">
      <c r="A9" s="4" t="s">
        <v>6</v>
      </c>
      <c r="B9" s="5">
        <f t="shared" ref="B9:E10" si="0">B22+B28+B35+B43+B48+B58+B64+B76</f>
        <v>2032</v>
      </c>
      <c r="C9" s="5">
        <f t="shared" si="0"/>
        <v>2032</v>
      </c>
      <c r="D9" s="5">
        <f t="shared" si="0"/>
        <v>98463</v>
      </c>
      <c r="E9" s="8">
        <f t="shared" si="0"/>
        <v>165312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0.100000000000001" customHeight="1" x14ac:dyDescent="0.25">
      <c r="A10" s="4" t="s">
        <v>7</v>
      </c>
      <c r="B10" s="5">
        <f t="shared" si="0"/>
        <v>159</v>
      </c>
      <c r="C10" s="5">
        <f t="shared" si="0"/>
        <v>318</v>
      </c>
      <c r="D10" s="5">
        <f t="shared" si="0"/>
        <v>17528</v>
      </c>
      <c r="E10" s="8">
        <f t="shared" si="0"/>
        <v>26433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0.100000000000001" customHeight="1" x14ac:dyDescent="0.25">
      <c r="A11" s="4" t="s">
        <v>8</v>
      </c>
      <c r="B11" s="5">
        <f>B24+B30+B37+B50+B66+B78</f>
        <v>158</v>
      </c>
      <c r="C11" s="5">
        <f>C24+C30+C37+C50+C66+C78</f>
        <v>2646</v>
      </c>
      <c r="D11" s="5">
        <f>D24+D30+D37+D50+D66+D78</f>
        <v>154687</v>
      </c>
      <c r="E11" s="8">
        <f>E24+E30+E37+E50+E66+E78</f>
        <v>448118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0.100000000000001" customHeight="1" x14ac:dyDescent="0.25">
      <c r="A12" s="4" t="s">
        <v>9</v>
      </c>
      <c r="B12" s="5">
        <f>B25+B31+B38+B45+B51+B60+B67+B79</f>
        <v>75</v>
      </c>
      <c r="C12" s="5">
        <f>C25+C31+C38+C45+C51+C60+C67+C79</f>
        <v>139</v>
      </c>
      <c r="D12" s="5">
        <f>D25+D31+D38+D45+D51+D60+D67+D79</f>
        <v>19340</v>
      </c>
      <c r="E12" s="8">
        <f>E25+E31+E38+E45+E51+E60+E67+E79</f>
        <v>47993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0.100000000000001" customHeight="1" x14ac:dyDescent="0.25">
      <c r="A13" s="4" t="s">
        <v>24</v>
      </c>
      <c r="B13" s="5">
        <f>B52+B68</f>
        <v>2</v>
      </c>
      <c r="C13" s="5">
        <f t="shared" ref="C13:E13" si="1">C52+C68</f>
        <v>2</v>
      </c>
      <c r="D13" s="5">
        <f t="shared" si="1"/>
        <v>91</v>
      </c>
      <c r="E13" s="8">
        <f t="shared" si="1"/>
        <v>2445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0.100000000000001" customHeight="1" x14ac:dyDescent="0.25">
      <c r="A14" s="4" t="s">
        <v>10</v>
      </c>
      <c r="B14" s="5">
        <f>B26+B39+B53+B69</f>
        <v>13</v>
      </c>
      <c r="C14" s="5">
        <f>C26+C39+C53+C69</f>
        <v>17</v>
      </c>
      <c r="D14" s="5">
        <f>D26+D39+D53+D69</f>
        <v>45241</v>
      </c>
      <c r="E14" s="8">
        <f>E26+E39+E53+E69</f>
        <v>62974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0.100000000000001" customHeight="1" x14ac:dyDescent="0.25">
      <c r="A15" s="4" t="s">
        <v>11</v>
      </c>
      <c r="B15" s="8">
        <f t="shared" ref="B15:D15" si="2">B70+B80</f>
        <v>7</v>
      </c>
      <c r="C15" s="8">
        <f t="shared" si="2"/>
        <v>88</v>
      </c>
      <c r="D15" s="8">
        <f t="shared" si="2"/>
        <v>10871</v>
      </c>
      <c r="E15" s="8">
        <f>E70+E80</f>
        <v>15051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0.100000000000001" customHeight="1" x14ac:dyDescent="0.25">
      <c r="A16" s="4" t="s">
        <v>12</v>
      </c>
      <c r="B16" s="8">
        <f t="shared" ref="B16:D16" si="3">+B71</f>
        <v>3</v>
      </c>
      <c r="C16" s="8">
        <f t="shared" si="3"/>
        <v>2</v>
      </c>
      <c r="D16" s="8">
        <f t="shared" si="3"/>
        <v>7607</v>
      </c>
      <c r="E16" s="8">
        <f>+E71</f>
        <v>101640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0.100000000000001" customHeight="1" x14ac:dyDescent="0.25">
      <c r="A17" s="4" t="s">
        <v>13</v>
      </c>
      <c r="B17" s="8">
        <f>+B32+B40+B54+B72</f>
        <v>15</v>
      </c>
      <c r="C17" s="8">
        <f>+C32+C40+C54+C72</f>
        <v>15</v>
      </c>
      <c r="D17" s="8">
        <f>+D32+D40+D54+D72</f>
        <v>792</v>
      </c>
      <c r="E17" s="8">
        <f>+E32+E40+E54+E72</f>
        <v>1954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0.100000000000001" customHeight="1" x14ac:dyDescent="0.25">
      <c r="A18" s="4" t="s">
        <v>14</v>
      </c>
      <c r="B18" s="8">
        <f t="shared" ref="B18:D18" si="4">+B55+B73</f>
        <v>2</v>
      </c>
      <c r="C18" s="8">
        <f t="shared" si="4"/>
        <v>23</v>
      </c>
      <c r="D18" s="8">
        <f t="shared" si="4"/>
        <v>3384</v>
      </c>
      <c r="E18" s="8">
        <f>+E55+E73</f>
        <v>3544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0.100000000000001" customHeight="1" x14ac:dyDescent="0.25">
      <c r="A19" s="4" t="s">
        <v>15</v>
      </c>
      <c r="B19" s="8">
        <f>+B41+B56+B61+B74</f>
        <v>27</v>
      </c>
      <c r="C19" s="8">
        <f>+C41+C56+C61+C74</f>
        <v>27</v>
      </c>
      <c r="D19" s="8">
        <f>+D41+D56+D61+D74</f>
        <v>2934</v>
      </c>
      <c r="E19" s="8">
        <f>+E41+E56+E61+E74</f>
        <v>14067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7.100000000000001" customHeight="1" x14ac:dyDescent="0.25">
      <c r="A20" s="15" t="s">
        <v>16</v>
      </c>
      <c r="B20" s="6">
        <f>+B21+B27</f>
        <v>691</v>
      </c>
      <c r="C20" s="6">
        <f>+C21+C27</f>
        <v>923</v>
      </c>
      <c r="D20" s="6">
        <f>+D21+D27</f>
        <v>45144</v>
      </c>
      <c r="E20" s="6">
        <f>+E21+E27</f>
        <v>92428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7.100000000000001" customHeight="1" x14ac:dyDescent="0.25">
      <c r="A21" s="16" t="s">
        <v>23</v>
      </c>
      <c r="B21" s="7">
        <f>SUM(B22:B26)</f>
        <v>637</v>
      </c>
      <c r="C21" s="7">
        <f>SUM(C22:C26)</f>
        <v>859</v>
      </c>
      <c r="D21" s="7">
        <f>SUM(D22:D26)</f>
        <v>41448</v>
      </c>
      <c r="E21" s="7">
        <f>SUM(E22:E26)</f>
        <v>80879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0.100000000000001" customHeight="1" x14ac:dyDescent="0.25">
      <c r="A22" s="4" t="s">
        <v>6</v>
      </c>
      <c r="B22" s="5">
        <v>566</v>
      </c>
      <c r="C22" s="5">
        <v>566</v>
      </c>
      <c r="D22" s="5">
        <v>24127</v>
      </c>
      <c r="E22" s="8">
        <v>45288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0.100000000000001" customHeight="1" x14ac:dyDescent="0.25">
      <c r="A23" s="4" t="s">
        <v>7</v>
      </c>
      <c r="B23" s="5">
        <v>34</v>
      </c>
      <c r="C23" s="5">
        <v>68</v>
      </c>
      <c r="D23" s="5">
        <v>6135</v>
      </c>
      <c r="E23" s="8">
        <v>8095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0.100000000000001" customHeight="1" x14ac:dyDescent="0.25">
      <c r="A24" s="4" t="s">
        <v>8</v>
      </c>
      <c r="B24" s="5">
        <v>28</v>
      </c>
      <c r="C24" s="5">
        <v>200</v>
      </c>
      <c r="D24" s="5">
        <v>5406</v>
      </c>
      <c r="E24" s="8">
        <v>13177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0.100000000000001" customHeight="1" x14ac:dyDescent="0.25">
      <c r="A25" s="4" t="s">
        <v>9</v>
      </c>
      <c r="B25" s="5">
        <v>7</v>
      </c>
      <c r="C25" s="5">
        <v>22</v>
      </c>
      <c r="D25" s="5">
        <v>4554</v>
      </c>
      <c r="E25" s="8">
        <v>6143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0.100000000000001" customHeight="1" x14ac:dyDescent="0.25">
      <c r="A26" s="4" t="s">
        <v>10</v>
      </c>
      <c r="B26" s="5">
        <v>2</v>
      </c>
      <c r="C26" s="5">
        <v>3</v>
      </c>
      <c r="D26" s="5">
        <v>1226</v>
      </c>
      <c r="E26" s="8">
        <v>8176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7.100000000000001" customHeight="1" x14ac:dyDescent="0.25">
      <c r="A27" s="16" t="s">
        <v>19</v>
      </c>
      <c r="B27" s="7">
        <f>SUM(B28:B32)</f>
        <v>54</v>
      </c>
      <c r="C27" s="7">
        <f>SUM(C28:C32)</f>
        <v>64</v>
      </c>
      <c r="D27" s="7">
        <f>SUM(D28:D32)</f>
        <v>3696</v>
      </c>
      <c r="E27" s="7">
        <f>SUM(E28:E32)</f>
        <v>11549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95" customHeight="1" x14ac:dyDescent="0.25">
      <c r="A28" s="4" t="s">
        <v>6</v>
      </c>
      <c r="B28" s="5">
        <v>43</v>
      </c>
      <c r="C28" s="5">
        <v>43</v>
      </c>
      <c r="D28" s="5">
        <v>2986</v>
      </c>
      <c r="E28" s="8">
        <v>9608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95" customHeight="1" x14ac:dyDescent="0.25">
      <c r="A29" s="4" t="s">
        <v>7</v>
      </c>
      <c r="B29" s="5">
        <v>4</v>
      </c>
      <c r="C29" s="5">
        <v>8</v>
      </c>
      <c r="D29" s="5">
        <v>587</v>
      </c>
      <c r="E29" s="8">
        <v>1530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95" customHeight="1" x14ac:dyDescent="0.25">
      <c r="A30" s="4" t="s">
        <v>8</v>
      </c>
      <c r="B30" s="5">
        <v>1</v>
      </c>
      <c r="C30" s="5">
        <v>7</v>
      </c>
      <c r="D30" s="5">
        <v>13</v>
      </c>
      <c r="E30" s="8">
        <v>167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95" customHeight="1" x14ac:dyDescent="0.25">
      <c r="A31" s="4" t="s">
        <v>9</v>
      </c>
      <c r="B31" s="5">
        <v>5</v>
      </c>
      <c r="C31" s="5">
        <v>5</v>
      </c>
      <c r="D31" s="5">
        <v>16</v>
      </c>
      <c r="E31" s="8">
        <v>119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95" customHeight="1" x14ac:dyDescent="0.25">
      <c r="A32" s="4" t="s">
        <v>13</v>
      </c>
      <c r="B32" s="5">
        <v>1</v>
      </c>
      <c r="C32" s="5">
        <v>1</v>
      </c>
      <c r="D32" s="5">
        <v>94</v>
      </c>
      <c r="E32" s="8">
        <v>125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7.100000000000001" customHeight="1" x14ac:dyDescent="0.25">
      <c r="A33" s="15" t="s">
        <v>20</v>
      </c>
      <c r="B33" s="6">
        <f>+B34+B42</f>
        <v>336</v>
      </c>
      <c r="C33" s="6">
        <f>+C34+C42</f>
        <v>419</v>
      </c>
      <c r="D33" s="6">
        <f>+D34+D42</f>
        <v>22659</v>
      </c>
      <c r="E33" s="6">
        <f>+E34+E42</f>
        <v>44755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7.100000000000001" customHeight="1" x14ac:dyDescent="0.25">
      <c r="A34" s="16" t="s">
        <v>23</v>
      </c>
      <c r="B34" s="7">
        <f>SUM(B35:B41)</f>
        <v>325</v>
      </c>
      <c r="C34" s="7">
        <f>SUM(C35:C41)</f>
        <v>404</v>
      </c>
      <c r="D34" s="7">
        <f>SUM(D35:D41)</f>
        <v>20974</v>
      </c>
      <c r="E34" s="7">
        <f>SUM(E35:E41)</f>
        <v>42162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95" customHeight="1" x14ac:dyDescent="0.25">
      <c r="A35" s="4" t="s">
        <v>6</v>
      </c>
      <c r="B35" s="5">
        <v>279</v>
      </c>
      <c r="C35" s="5">
        <v>279</v>
      </c>
      <c r="D35" s="5">
        <v>15052</v>
      </c>
      <c r="E35" s="8">
        <v>24267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95" customHeight="1" x14ac:dyDescent="0.25">
      <c r="A36" s="4" t="s">
        <v>7</v>
      </c>
      <c r="B36" s="5">
        <v>17</v>
      </c>
      <c r="C36" s="5">
        <v>34</v>
      </c>
      <c r="D36" s="5">
        <v>758</v>
      </c>
      <c r="E36" s="8">
        <v>1082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95" customHeight="1" x14ac:dyDescent="0.25">
      <c r="A37" s="4" t="s">
        <v>8</v>
      </c>
      <c r="B37" s="5">
        <v>10</v>
      </c>
      <c r="C37" s="5">
        <v>67</v>
      </c>
      <c r="D37" s="5">
        <v>2212</v>
      </c>
      <c r="E37" s="8">
        <v>4002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95" customHeight="1" x14ac:dyDescent="0.25">
      <c r="A38" s="4" t="s">
        <v>9</v>
      </c>
      <c r="B38" s="5">
        <v>11</v>
      </c>
      <c r="C38" s="5">
        <v>16</v>
      </c>
      <c r="D38" s="5">
        <v>2241</v>
      </c>
      <c r="E38" s="8">
        <v>8789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95" customHeight="1" x14ac:dyDescent="0.25">
      <c r="A39" s="4" t="s">
        <v>10</v>
      </c>
      <c r="B39" s="5">
        <v>2</v>
      </c>
      <c r="C39" s="5">
        <v>2</v>
      </c>
      <c r="D39" s="5">
        <v>305</v>
      </c>
      <c r="E39" s="8">
        <v>1875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95" customHeight="1" x14ac:dyDescent="0.25">
      <c r="A40" s="4" t="s">
        <v>13</v>
      </c>
      <c r="B40" s="5">
        <v>4</v>
      </c>
      <c r="C40" s="5">
        <v>4</v>
      </c>
      <c r="D40" s="5">
        <v>152</v>
      </c>
      <c r="E40" s="8">
        <v>485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95" customHeight="1" x14ac:dyDescent="0.25">
      <c r="A41" s="4" t="s">
        <v>15</v>
      </c>
      <c r="B41" s="5">
        <v>2</v>
      </c>
      <c r="C41" s="5">
        <v>2</v>
      </c>
      <c r="D41" s="5">
        <v>254</v>
      </c>
      <c r="E41" s="8">
        <v>1662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7.100000000000001" customHeight="1" x14ac:dyDescent="0.25">
      <c r="A42" s="16" t="s">
        <v>19</v>
      </c>
      <c r="B42" s="7">
        <f>SUM(B43:B45)</f>
        <v>11</v>
      </c>
      <c r="C42" s="7">
        <f>SUM(C43:C45)</f>
        <v>15</v>
      </c>
      <c r="D42" s="7">
        <f>SUM(D43:D45)</f>
        <v>1685</v>
      </c>
      <c r="E42" s="7">
        <f>SUM(E43:E45)</f>
        <v>2593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6.5" customHeight="1" x14ac:dyDescent="0.25">
      <c r="A43" s="4" t="s">
        <v>6</v>
      </c>
      <c r="B43" s="5">
        <v>5</v>
      </c>
      <c r="C43" s="5">
        <v>5</v>
      </c>
      <c r="D43" s="5">
        <v>830</v>
      </c>
      <c r="E43" s="8">
        <v>1198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6.5" customHeight="1" x14ac:dyDescent="0.25">
      <c r="A44" s="4" t="s">
        <v>7</v>
      </c>
      <c r="B44" s="5">
        <v>4</v>
      </c>
      <c r="C44" s="5">
        <v>8</v>
      </c>
      <c r="D44" s="5">
        <v>849</v>
      </c>
      <c r="E44" s="8">
        <v>1380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6.5" customHeight="1" x14ac:dyDescent="0.25">
      <c r="A45" s="4" t="s">
        <v>9</v>
      </c>
      <c r="B45" s="5">
        <v>2</v>
      </c>
      <c r="C45" s="5">
        <v>2</v>
      </c>
      <c r="D45" s="5">
        <v>6</v>
      </c>
      <c r="E45" s="8">
        <v>15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4.75" customHeight="1" x14ac:dyDescent="0.25">
      <c r="A46" s="15" t="s">
        <v>21</v>
      </c>
      <c r="B46" s="6">
        <f>+B47+B57</f>
        <v>780</v>
      </c>
      <c r="C46" s="6">
        <f>+C47+C57</f>
        <v>1132</v>
      </c>
      <c r="D46" s="6">
        <f>+D47+D57</f>
        <v>52110</v>
      </c>
      <c r="E46" s="6">
        <f>+E47+E57</f>
        <v>103139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7.100000000000001" customHeight="1" x14ac:dyDescent="0.25">
      <c r="A47" s="16" t="s">
        <v>23</v>
      </c>
      <c r="B47" s="7">
        <f>SUM(B48:B56)</f>
        <v>751</v>
      </c>
      <c r="C47" s="7">
        <f>SUM(C48:C56)</f>
        <v>1102</v>
      </c>
      <c r="D47" s="7">
        <f>SUM(D48:D56)</f>
        <v>50328</v>
      </c>
      <c r="E47" s="7">
        <f>SUM(E48:E56)</f>
        <v>97637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95" customHeight="1" x14ac:dyDescent="0.25">
      <c r="A48" s="4" t="s">
        <v>6</v>
      </c>
      <c r="B48" s="5">
        <v>606</v>
      </c>
      <c r="C48" s="5">
        <v>606</v>
      </c>
      <c r="D48" s="5">
        <v>26875</v>
      </c>
      <c r="E48" s="8">
        <v>41211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95" customHeight="1" x14ac:dyDescent="0.25">
      <c r="A49" s="4" t="s">
        <v>7</v>
      </c>
      <c r="B49" s="5">
        <v>63</v>
      </c>
      <c r="C49" s="5">
        <v>126</v>
      </c>
      <c r="D49" s="5">
        <v>5109</v>
      </c>
      <c r="E49" s="8">
        <v>9067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95" customHeight="1" x14ac:dyDescent="0.25">
      <c r="A50" s="4" t="s">
        <v>8</v>
      </c>
      <c r="B50" s="5">
        <v>29</v>
      </c>
      <c r="C50" s="5">
        <v>299</v>
      </c>
      <c r="D50" s="5">
        <v>8123</v>
      </c>
      <c r="E50" s="8">
        <v>23314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95" customHeight="1" x14ac:dyDescent="0.25">
      <c r="A51" s="4" t="s">
        <v>9</v>
      </c>
      <c r="B51" s="5">
        <v>25</v>
      </c>
      <c r="C51" s="5">
        <v>27</v>
      </c>
      <c r="D51" s="5">
        <v>3749</v>
      </c>
      <c r="E51" s="8">
        <v>6533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95" customHeight="1" x14ac:dyDescent="0.25">
      <c r="A52" s="4" t="s">
        <v>24</v>
      </c>
      <c r="B52" s="5">
        <v>1</v>
      </c>
      <c r="C52" s="5">
        <v>1</v>
      </c>
      <c r="D52" s="5">
        <v>18</v>
      </c>
      <c r="E52" s="8">
        <v>21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95" customHeight="1" x14ac:dyDescent="0.25">
      <c r="A53" s="4" t="s">
        <v>10</v>
      </c>
      <c r="B53" s="5">
        <v>6</v>
      </c>
      <c r="C53" s="5">
        <v>6</v>
      </c>
      <c r="D53" s="5">
        <v>2132</v>
      </c>
      <c r="E53" s="8">
        <v>3603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95" customHeight="1" x14ac:dyDescent="0.25">
      <c r="A54" s="4" t="s">
        <v>13</v>
      </c>
      <c r="B54" s="5">
        <v>5</v>
      </c>
      <c r="C54" s="5">
        <v>5</v>
      </c>
      <c r="D54" s="5">
        <v>102</v>
      </c>
      <c r="E54" s="8">
        <v>426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95" customHeight="1" x14ac:dyDescent="0.25">
      <c r="A55" s="4" t="s">
        <v>14</v>
      </c>
      <c r="B55" s="5">
        <v>1</v>
      </c>
      <c r="C55" s="5">
        <v>17</v>
      </c>
      <c r="D55" s="5">
        <v>2631</v>
      </c>
      <c r="E55" s="8">
        <v>2658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95" customHeight="1" x14ac:dyDescent="0.25">
      <c r="A56" s="4" t="s">
        <v>15</v>
      </c>
      <c r="B56" s="5">
        <v>15</v>
      </c>
      <c r="C56" s="5">
        <v>15</v>
      </c>
      <c r="D56" s="5">
        <v>1589</v>
      </c>
      <c r="E56" s="8">
        <v>10804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7.100000000000001" customHeight="1" x14ac:dyDescent="0.25">
      <c r="A57" s="16" t="s">
        <v>19</v>
      </c>
      <c r="B57" s="7">
        <f>SUM(B58:B61)</f>
        <v>29</v>
      </c>
      <c r="C57" s="7">
        <f>SUM(C58:C61)</f>
        <v>30</v>
      </c>
      <c r="D57" s="7">
        <f>SUM(D58:D61)</f>
        <v>1782</v>
      </c>
      <c r="E57" s="7">
        <f>SUM(E58:E61)</f>
        <v>5502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0.100000000000001" customHeight="1" x14ac:dyDescent="0.25">
      <c r="A58" s="4" t="s">
        <v>6</v>
      </c>
      <c r="B58" s="5">
        <v>21</v>
      </c>
      <c r="C58" s="5">
        <v>21</v>
      </c>
      <c r="D58" s="5">
        <v>1317</v>
      </c>
      <c r="E58" s="8">
        <v>3905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0.100000000000001" customHeight="1" x14ac:dyDescent="0.25">
      <c r="A59" s="4" t="s">
        <v>7</v>
      </c>
      <c r="B59" s="5">
        <v>1</v>
      </c>
      <c r="C59" s="5">
        <v>2</v>
      </c>
      <c r="D59" s="5">
        <v>72</v>
      </c>
      <c r="E59" s="8">
        <v>345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0.100000000000001" customHeight="1" x14ac:dyDescent="0.25">
      <c r="A60" s="4" t="s">
        <v>9</v>
      </c>
      <c r="B60" s="5">
        <v>5</v>
      </c>
      <c r="C60" s="5">
        <v>5</v>
      </c>
      <c r="D60" s="5">
        <v>216</v>
      </c>
      <c r="E60" s="8">
        <v>1062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0.100000000000001" customHeight="1" x14ac:dyDescent="0.25">
      <c r="A61" s="4" t="s">
        <v>15</v>
      </c>
      <c r="B61" s="5">
        <v>2</v>
      </c>
      <c r="C61" s="5">
        <v>2</v>
      </c>
      <c r="D61" s="5">
        <v>177</v>
      </c>
      <c r="E61" s="8">
        <v>190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.75" customHeight="1" x14ac:dyDescent="0.25">
      <c r="A62" s="15" t="s">
        <v>22</v>
      </c>
      <c r="B62" s="6">
        <f>+B63+B75</f>
        <v>686</v>
      </c>
      <c r="C62" s="6">
        <f>+C63+C75</f>
        <v>2835</v>
      </c>
      <c r="D62" s="6">
        <f>+D63+D75</f>
        <v>241025</v>
      </c>
      <c r="E62" s="6">
        <f>+E63+E75</f>
        <v>649209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7.100000000000001" customHeight="1" x14ac:dyDescent="0.25">
      <c r="A63" s="16" t="s">
        <v>23</v>
      </c>
      <c r="B63" s="7">
        <f>SUM(B64:B74)</f>
        <v>653</v>
      </c>
      <c r="C63" s="7">
        <f>SUM(C64:C74)</f>
        <v>2763</v>
      </c>
      <c r="D63" s="7">
        <f>SUM(D64:D74)</f>
        <v>233363</v>
      </c>
      <c r="E63" s="7">
        <f>SUM(E64:E74)</f>
        <v>638438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0.100000000000001" customHeight="1" x14ac:dyDescent="0.25">
      <c r="A64" s="4" t="s">
        <v>6</v>
      </c>
      <c r="B64" s="5">
        <v>487</v>
      </c>
      <c r="C64" s="5">
        <v>487</v>
      </c>
      <c r="D64" s="5">
        <v>23391</v>
      </c>
      <c r="E64" s="8">
        <v>34725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0.100000000000001" customHeight="1" x14ac:dyDescent="0.25">
      <c r="A65" s="4" t="s">
        <v>7</v>
      </c>
      <c r="B65" s="5">
        <v>33</v>
      </c>
      <c r="C65" s="5">
        <v>66</v>
      </c>
      <c r="D65" s="5">
        <v>3138</v>
      </c>
      <c r="E65" s="8">
        <v>3899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0.100000000000001" customHeight="1" x14ac:dyDescent="0.25">
      <c r="A66" s="4" t="s">
        <v>8</v>
      </c>
      <c r="B66" s="5">
        <v>87</v>
      </c>
      <c r="C66" s="5">
        <v>2049</v>
      </c>
      <c r="D66" s="5">
        <v>138500</v>
      </c>
      <c r="E66" s="8">
        <v>406165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0.100000000000001" customHeight="1" x14ac:dyDescent="0.25">
      <c r="A67" s="4" t="s">
        <v>9</v>
      </c>
      <c r="B67" s="5">
        <v>19</v>
      </c>
      <c r="C67" s="5">
        <v>61</v>
      </c>
      <c r="D67" s="5">
        <v>8549</v>
      </c>
      <c r="E67" s="8">
        <v>25272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0.100000000000001" customHeight="1" x14ac:dyDescent="0.25">
      <c r="A68" s="4" t="s">
        <v>24</v>
      </c>
      <c r="B68" s="5">
        <v>1</v>
      </c>
      <c r="C68" s="5">
        <v>1</v>
      </c>
      <c r="D68" s="5">
        <v>73</v>
      </c>
      <c r="E68" s="8">
        <v>2424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0.100000000000001" customHeight="1" x14ac:dyDescent="0.25">
      <c r="A69" s="4" t="s">
        <v>10</v>
      </c>
      <c r="B69" s="5">
        <v>3</v>
      </c>
      <c r="C69" s="5">
        <v>6</v>
      </c>
      <c r="D69" s="5">
        <v>41578</v>
      </c>
      <c r="E69" s="8">
        <v>49320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0.100000000000001" customHeight="1" x14ac:dyDescent="0.25">
      <c r="A70" s="4" t="s">
        <v>11</v>
      </c>
      <c r="B70" s="5">
        <v>6</v>
      </c>
      <c r="C70" s="5">
        <v>72</v>
      </c>
      <c r="D70" s="5">
        <v>8416</v>
      </c>
      <c r="E70" s="8">
        <v>11778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0.100000000000001" customHeight="1" x14ac:dyDescent="0.25">
      <c r="A71" s="4" t="s">
        <v>12</v>
      </c>
      <c r="B71" s="5">
        <v>3</v>
      </c>
      <c r="C71" s="5">
        <v>2</v>
      </c>
      <c r="D71" s="5">
        <v>7607</v>
      </c>
      <c r="E71" s="8">
        <v>101640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0.100000000000001" customHeight="1" x14ac:dyDescent="0.25">
      <c r="A72" s="4" t="s">
        <v>13</v>
      </c>
      <c r="B72" s="5">
        <v>5</v>
      </c>
      <c r="C72" s="5">
        <v>5</v>
      </c>
      <c r="D72" s="5">
        <v>444</v>
      </c>
      <c r="E72" s="8">
        <v>918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0.100000000000001" customHeight="1" x14ac:dyDescent="0.25">
      <c r="A73" s="4" t="s">
        <v>14</v>
      </c>
      <c r="B73" s="5">
        <v>1</v>
      </c>
      <c r="C73" s="5">
        <v>6</v>
      </c>
      <c r="D73" s="5">
        <v>753</v>
      </c>
      <c r="E73" s="8">
        <v>886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0.100000000000001" customHeight="1" x14ac:dyDescent="0.25">
      <c r="A74" s="4" t="s">
        <v>15</v>
      </c>
      <c r="B74" s="5">
        <v>8</v>
      </c>
      <c r="C74" s="5">
        <v>8</v>
      </c>
      <c r="D74" s="5">
        <v>914</v>
      </c>
      <c r="E74" s="8">
        <v>1411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7.100000000000001" customHeight="1" x14ac:dyDescent="0.25">
      <c r="A75" s="16" t="s">
        <v>19</v>
      </c>
      <c r="B75" s="7">
        <f>SUM(B76:B80)</f>
        <v>33</v>
      </c>
      <c r="C75" s="7">
        <f>SUM(C76:C80)</f>
        <v>72</v>
      </c>
      <c r="D75" s="7">
        <f>SUM(D76:D80)</f>
        <v>7662</v>
      </c>
      <c r="E75" s="7">
        <f>SUM(E76:E80)</f>
        <v>10771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95" customHeight="1" x14ac:dyDescent="0.25">
      <c r="A76" s="4" t="s">
        <v>6</v>
      </c>
      <c r="B76" s="5">
        <v>25</v>
      </c>
      <c r="C76" s="5">
        <v>25</v>
      </c>
      <c r="D76" s="5">
        <v>3885</v>
      </c>
      <c r="E76" s="8">
        <v>5110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95" customHeight="1" x14ac:dyDescent="0.25">
      <c r="A77" s="4" t="s">
        <v>7</v>
      </c>
      <c r="B77" s="5">
        <v>3</v>
      </c>
      <c r="C77" s="5">
        <v>6</v>
      </c>
      <c r="D77" s="5">
        <v>880</v>
      </c>
      <c r="E77" s="8">
        <v>1035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95" customHeight="1" x14ac:dyDescent="0.25">
      <c r="A78" s="4" t="s">
        <v>8</v>
      </c>
      <c r="B78" s="5">
        <v>3</v>
      </c>
      <c r="C78" s="5">
        <v>24</v>
      </c>
      <c r="D78" s="5">
        <v>433</v>
      </c>
      <c r="E78" s="8">
        <v>1293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95" customHeight="1" x14ac:dyDescent="0.25">
      <c r="A79" s="4" t="s">
        <v>9</v>
      </c>
      <c r="B79" s="5">
        <v>1</v>
      </c>
      <c r="C79" s="5">
        <v>1</v>
      </c>
      <c r="D79" s="5">
        <v>9</v>
      </c>
      <c r="E79" s="8">
        <v>60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95" customHeight="1" x14ac:dyDescent="0.25">
      <c r="A80" s="4" t="s">
        <v>11</v>
      </c>
      <c r="B80" s="5">
        <v>1</v>
      </c>
      <c r="C80" s="5">
        <v>16</v>
      </c>
      <c r="D80" s="5">
        <v>2455</v>
      </c>
      <c r="E80" s="8">
        <v>3273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5.25" customHeight="1" x14ac:dyDescent="0.25">
      <c r="A81" s="14"/>
      <c r="B81" s="13"/>
      <c r="C81" s="13"/>
      <c r="D81" s="13"/>
      <c r="E81" s="13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8" customHeight="1" x14ac:dyDescent="0.25">
      <c r="A82" s="9" t="s">
        <v>1</v>
      </c>
      <c r="B82" s="10"/>
      <c r="C82" s="10"/>
      <c r="D82" s="10"/>
      <c r="E82" s="1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x14ac:dyDescent="0.25">
      <c r="A83" s="11" t="s">
        <v>28</v>
      </c>
      <c r="B83" s="11"/>
      <c r="C83" s="11"/>
      <c r="D83" s="11"/>
      <c r="E83" s="11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11" t="s">
        <v>29</v>
      </c>
      <c r="B84" s="11"/>
      <c r="C84" s="11"/>
      <c r="D84" s="11"/>
      <c r="E84" s="11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25">
      <c r="A85" s="11" t="s">
        <v>27</v>
      </c>
      <c r="B85" s="11"/>
      <c r="C85" s="11"/>
      <c r="D85" s="11"/>
      <c r="E85" s="11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11" t="s">
        <v>33</v>
      </c>
      <c r="B86" s="11"/>
      <c r="C86" s="11"/>
      <c r="D86" s="11"/>
      <c r="E86" s="11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11" t="s">
        <v>30</v>
      </c>
      <c r="B87" s="11"/>
      <c r="C87" s="11"/>
      <c r="D87" s="11"/>
      <c r="E87" s="11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11" t="s">
        <v>0</v>
      </c>
      <c r="B88" s="11"/>
      <c r="C88" s="11"/>
      <c r="D88" s="11"/>
      <c r="E88" s="11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</row>
    <row r="128" spans="1:26" x14ac:dyDescent="0.25">
      <c r="A128" s="17"/>
      <c r="B128" s="17"/>
      <c r="C128" s="17"/>
      <c r="D128" s="17"/>
      <c r="E128" s="17"/>
    </row>
  </sheetData>
  <mergeCells count="5">
    <mergeCell ref="A2:E2"/>
    <mergeCell ref="A3:E3"/>
    <mergeCell ref="A5:A7"/>
    <mergeCell ref="B5:E5"/>
    <mergeCell ref="B6:E6"/>
  </mergeCells>
  <pageMargins left="0.74803149606299213" right="0.74803149606299213" top="0.98425196850393704" bottom="0.98425196850393704" header="0.19685039370078741" footer="0"/>
  <pageSetup scale="90" firstPageNumber="16" orientation="portrait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2022-08-19T20:16:18Z</cp:lastPrinted>
  <dcterms:created xsi:type="dcterms:W3CDTF">2022-02-03T18:57:29Z</dcterms:created>
  <dcterms:modified xsi:type="dcterms:W3CDTF">2022-08-24T13:13:35Z</dcterms:modified>
</cp:coreProperties>
</file>